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Лист1!$A$7:$AC$10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Лист1!$A$1:$N$27</definedName>
  </definedNames>
  <calcPr calcId="124519"/>
</workbook>
</file>

<file path=xl/calcChain.xml><?xml version="1.0" encoding="utf-8"?>
<calcChain xmlns="http://schemas.openxmlformats.org/spreadsheetml/2006/main">
  <c r="M8" i="1"/>
  <c r="M9"/>
  <c r="M7"/>
  <c r="L10"/>
  <c r="M10" s="1"/>
  <c r="B9"/>
  <c r="B8"/>
  <c r="B7"/>
  <c r="B5" i="2"/>
  <c r="D28" i="1"/>
  <c r="D27"/>
  <c r="D26"/>
</calcChain>
</file>

<file path=xl/sharedStrings.xml><?xml version="1.0" encoding="utf-8"?>
<sst xmlns="http://schemas.openxmlformats.org/spreadsheetml/2006/main" count="67" uniqueCount="62">
  <si>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</si>
  <si>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</si>
  <si>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</si>
  <si>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</si>
  <si>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</si>
  <si>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</si>
  <si>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</si>
  <si>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</si>
  <si>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</si>
  <si>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</si>
  <si>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</si>
  <si>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Eд.изм</t>
  </si>
  <si>
    <t>Наименование товара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</si>
  <si>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</si>
  <si>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</si>
  <si>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</si>
  <si>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</si>
  <si>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</si>
  <si>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</si>
  <si>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</si>
  <si>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</si>
  <si>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</si>
  <si>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 xml:space="preserve">Наименование товара поставщика1 </t>
  </si>
  <si>
    <t>4.2, Developer  (build 122-D7)</t>
  </si>
  <si>
    <t>Query2</t>
  </si>
  <si>
    <t>г.Уфа</t>
  </si>
  <si>
    <t>Поставка электросилового кабеля</t>
  </si>
  <si>
    <t>Бедыс Н.А., тел. , эл.почта:</t>
  </si>
  <si>
    <t/>
  </si>
  <si>
    <t>Хайруллин Р.Х.</t>
  </si>
  <si>
    <t>28.12.2014</t>
  </si>
  <si>
    <t>Аминов Руслан Памирович</t>
  </si>
  <si>
    <t>(347)221-57-47</t>
  </si>
  <si>
    <t>Группа главного энергетика (ГГЭ)</t>
  </si>
  <si>
    <t>Инвестиционная деятельность</t>
  </si>
  <si>
    <t>Приложение 1.1</t>
  </si>
  <si>
    <t>29129</t>
  </si>
  <si>
    <t>КАБЕЛЬ ПВС 4*2,5</t>
  </si>
  <si>
    <t>км</t>
  </si>
  <si>
    <t>37480</t>
  </si>
  <si>
    <t>ПРОВОД ПВС 2*4</t>
  </si>
  <si>
    <t>Соединительный провод предназначен для присоединения бытовых машин и приборов к сетям с номинальным переменным напряжением до 380 В и при частоте 50 Гц.</t>
  </si>
  <si>
    <t>м</t>
  </si>
  <si>
    <t>36421</t>
  </si>
  <si>
    <t>ПРОВОД СИП-4 2*16</t>
  </si>
  <si>
    <t>Провод соединительный с поливинилхлоридной изоляцией на номинальное напряжение до 380/660 В ГОСТ 7399-97. Предназначен для присоединения электроприборов и электроинструмента, средств малой механизации , а также для изготовления удлинительных шнуров. Пожарроустойчив, не распространяет горение, устойчив к внешним воздействиям.</t>
  </si>
  <si>
    <t>Провода самонесущие изолированные и защищенные для воздушных линий электропередач
КОНСТРУКЦИЯ  Провод СИП-2 
1. ТОКОПРОВОДЯЩАЯ ЖИЛА - алюминиевая, круглой формы, многопроволочная уплотненная, число проволок в фазной токопроводящей жиле 2. НЕСУЩАЯ НУЛЕВАЯ  ЖИЛА - из алюминиевого сплава, круглой формы, скручена из круглых проволок, уплотненная.3. ИЗОЛЯЦИЯ - выполняется из светостабилизированного сшитого полиэтилена. Изоляция черного цвета.
4. СКРУТКА - изолированные токопроводящие жилы скручены вокруг нулевй несущей жилы. Скрутка жил имеет правое направление.
ПРИМЕНЕНИЕ  Провод СИП-2 
Для магистралей воздушных линий электропередачи (ВЛ) и линейных ответвлений от ВЛ на номинальное напряжение до 0,6/1 кВ включительно номинальной частотой 50 Гц в атмосфере воздуха, в том числе на побережьях морей, соленых озер,в промышленных районах и районах засоленных песков.
ТЕХНИЧЕСКИЕ ХАРАКТЕРИСТИКИ  
- Провода  СИП-2 после выдержки в воде при температуре (20±10)°C в течение 10 минут должны выдерживать на строительной длине испытание переменным напряжением частотой 50Гц в течение не менее 5 минут:
 -самонесущие изолированные – 4кВ
 -защищенные на номинальное напряжение 20кВ-6кВ
 -защищенные на номинальное напряжение 35 кВ- 10кВ
-Пробивное напряжение защитной изоляции защищенных проводов СИП-2   после выдержки в воде при температуре (20±5)°С в течение не менее 1 часа должно быть: для проводов на номинальное напряжение 20кВ, не менее - 24 кВ, для проводов на номинальное напряжение 35 кВ, не менее - 40кВ переменного тока частотой 50Гц
-Допустимый нагрев токопроводящих жил при эксплуатации не превышает 90 °С в нормальном режиме и 250 °С - при коротком замыкании.
-Монтаж проводится при температуре окружающей среды не ниже - 200C
-Диапазон температур при эксплуатации от - 600Cдо + 500C
- Строительная длина провода согласовывается при заказе
- Гарантийный срок эксплуатации: 3 года с даты ввода провода в эксплуатацию</t>
  </si>
  <si>
    <t>100</t>
  </si>
  <si>
    <t xml:space="preserve">    г. Уфа, ул. Каспийская, д.14; Иксанова Ф.С. 89053527779</t>
  </si>
  <si>
    <t>Предельная сумма лота составляет: 4273,96  руб. с НДС.</t>
  </si>
  <si>
    <t>2 кв -до 10.05.2014 г., 3 кв-5.06.2014 г.</t>
  </si>
  <si>
    <t>Транспортировка товара осуществляется  автомобильным транспортом  за счет Поставщика.</t>
  </si>
  <si>
    <t>Особые условия:</t>
  </si>
  <si>
    <t>1. Гарантийные обязательства - 12 месяцев;</t>
  </si>
  <si>
    <t>2. Паспорт;</t>
  </si>
  <si>
    <t>3. Техническое описание поставляемого товара;</t>
  </si>
  <si>
    <t>4. Инструкция на русском языке;</t>
  </si>
  <si>
    <t>5. Сертификат соответствия стандартам;</t>
  </si>
  <si>
    <t xml:space="preserve"> Аминов Р.П.  тел.: (347) 221-57-47, эл. почта: r.aminov @bashtel.ru</t>
  </si>
  <si>
    <t xml:space="preserve"> Хайруллин Р.Х. (347) 221-12-08, эл. почта: r.hairullin@bashtel.ru</t>
  </si>
  <si>
    <t xml:space="preserve"> </t>
  </si>
  <si>
    <t>Приложение 1.2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</si>
</sst>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0" xfId="0" applyBorder="1"/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2" xfId="0" applyBorder="1"/>
    <xf numFmtId="0" fontId="0" fillId="0" borderId="9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Border="1"/>
    <xf numFmtId="0" fontId="0" fillId="0" borderId="14" xfId="0" applyBorder="1"/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28"/>
  <sheetViews>
    <sheetView tabSelected="1" view="pageBreakPreview" zoomScale="60" workbookViewId="0">
      <selection activeCell="F3" sqref="F3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2.5703125" style="10" customWidth="1"/>
    <col min="6" max="6" width="67.140625" customWidth="1"/>
    <col min="11" max="11" width="19.5703125" style="7" customWidth="1"/>
    <col min="12" max="12" width="16" style="7" customWidth="1"/>
    <col min="13" max="13" width="18.28515625" style="9" customWidth="1"/>
    <col min="14" max="14" width="18.7109375" customWidth="1"/>
    <col min="15" max="15" width="3.28515625" customWidth="1"/>
    <col min="25" max="28" width="9.140625" style="10"/>
  </cols>
  <sheetData>
    <row r="1" spans="1:29">
      <c r="L1" s="10" t="s">
        <v>61</v>
      </c>
      <c r="N1" s="19"/>
    </row>
    <row r="2" spans="1:29">
      <c r="B2" s="56" t="s">
        <v>8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29">
      <c r="B3" t="s">
        <v>20</v>
      </c>
      <c r="C3" s="10" t="s">
        <v>26</v>
      </c>
      <c r="D3" s="24"/>
      <c r="E3" s="24"/>
      <c r="F3" s="23"/>
      <c r="N3" s="19"/>
      <c r="O3" s="3"/>
    </row>
    <row r="4" spans="1:29" s="11" customFormat="1">
      <c r="B4" s="57" t="s">
        <v>0</v>
      </c>
      <c r="C4" s="64" t="s">
        <v>21</v>
      </c>
      <c r="D4" s="57" t="s">
        <v>12</v>
      </c>
      <c r="E4" s="64" t="s">
        <v>22</v>
      </c>
      <c r="F4" s="57" t="s">
        <v>1</v>
      </c>
      <c r="G4" s="57" t="s">
        <v>11</v>
      </c>
      <c r="H4" s="59"/>
      <c r="I4" s="59"/>
      <c r="J4" s="59"/>
      <c r="K4" s="62" t="s">
        <v>16</v>
      </c>
      <c r="L4" s="60" t="s">
        <v>17</v>
      </c>
      <c r="M4" s="58" t="s">
        <v>19</v>
      </c>
      <c r="N4" s="57" t="s">
        <v>2</v>
      </c>
      <c r="O4" s="12"/>
    </row>
    <row r="5" spans="1:29" s="13" customFormat="1" ht="64.5" customHeight="1">
      <c r="B5" s="57"/>
      <c r="C5" s="65"/>
      <c r="D5" s="57"/>
      <c r="E5" s="65"/>
      <c r="F5" s="57"/>
      <c r="G5" s="57"/>
      <c r="H5" s="8" t="s">
        <v>13</v>
      </c>
      <c r="I5" s="8" t="s">
        <v>14</v>
      </c>
      <c r="J5" s="8" t="s">
        <v>15</v>
      </c>
      <c r="K5" s="63"/>
      <c r="L5" s="61"/>
      <c r="M5" s="58"/>
      <c r="N5" s="57"/>
    </row>
    <row r="6" spans="1:29" s="11" customFormat="1">
      <c r="B6" s="14">
        <v>1</v>
      </c>
      <c r="C6" s="26">
        <v>2</v>
      </c>
      <c r="D6" s="14">
        <v>3</v>
      </c>
      <c r="E6" s="40">
        <v>4</v>
      </c>
      <c r="F6" s="40">
        <v>5</v>
      </c>
      <c r="G6" s="40">
        <v>6</v>
      </c>
      <c r="H6" s="40">
        <v>7</v>
      </c>
      <c r="I6" s="40">
        <v>8</v>
      </c>
      <c r="J6" s="40">
        <v>9</v>
      </c>
      <c r="K6" s="40">
        <v>10</v>
      </c>
      <c r="L6" s="40">
        <v>11</v>
      </c>
      <c r="M6" s="40">
        <v>12</v>
      </c>
      <c r="N6" s="40">
        <v>13</v>
      </c>
    </row>
    <row r="7" spans="1:29" ht="93.75" customHeight="1">
      <c r="A7" s="10"/>
      <c r="B7" s="6">
        <f>ROW()-6</f>
        <v>1</v>
      </c>
      <c r="C7" s="4" t="s">
        <v>36</v>
      </c>
      <c r="D7" s="1" t="s">
        <v>37</v>
      </c>
      <c r="E7" s="1"/>
      <c r="F7" s="1" t="s">
        <v>45</v>
      </c>
      <c r="G7" s="4" t="s">
        <v>38</v>
      </c>
      <c r="H7" s="25">
        <v>0.03</v>
      </c>
      <c r="I7" s="25">
        <v>0</v>
      </c>
      <c r="J7" s="25">
        <v>0.03</v>
      </c>
      <c r="K7" s="5">
        <v>26010</v>
      </c>
      <c r="L7" s="5">
        <v>780.3</v>
      </c>
      <c r="M7" s="5">
        <f>L7*1.18</f>
        <v>920.75399999999991</v>
      </c>
      <c r="N7" s="53" t="s">
        <v>48</v>
      </c>
      <c r="O7" s="10"/>
      <c r="P7" s="10"/>
      <c r="Q7" s="10"/>
      <c r="R7" s="10"/>
      <c r="S7" s="10"/>
      <c r="T7" s="10"/>
      <c r="U7" s="10"/>
      <c r="V7" s="10"/>
      <c r="W7" s="10"/>
      <c r="X7" s="10"/>
      <c r="AC7" s="10"/>
    </row>
    <row r="8" spans="1:29" ht="62.25" customHeight="1">
      <c r="A8" s="10"/>
      <c r="B8" s="6">
        <f>ROW()-6</f>
        <v>2</v>
      </c>
      <c r="C8" s="4" t="s">
        <v>39</v>
      </c>
      <c r="D8" s="1" t="s">
        <v>40</v>
      </c>
      <c r="E8" s="1"/>
      <c r="F8" s="1" t="s">
        <v>41</v>
      </c>
      <c r="G8" s="4" t="s">
        <v>42</v>
      </c>
      <c r="H8" s="25" t="s">
        <v>47</v>
      </c>
      <c r="I8" s="25">
        <v>0</v>
      </c>
      <c r="J8" s="25">
        <v>100</v>
      </c>
      <c r="K8" s="5">
        <v>21.82</v>
      </c>
      <c r="L8" s="5">
        <v>2182</v>
      </c>
      <c r="M8" s="5">
        <f t="shared" ref="M8:M9" si="0">L8*1.18</f>
        <v>2574.7599999999998</v>
      </c>
      <c r="N8" s="54"/>
      <c r="O8" s="10"/>
      <c r="P8" s="10"/>
      <c r="Q8" s="10"/>
      <c r="R8" s="10"/>
      <c r="S8" s="10"/>
      <c r="T8" s="10"/>
      <c r="U8" s="10"/>
      <c r="V8" s="10"/>
      <c r="W8" s="10"/>
      <c r="X8" s="10"/>
      <c r="AC8" s="10"/>
    </row>
    <row r="9" spans="1:29" s="10" customFormat="1" ht="409.5">
      <c r="B9" s="6">
        <f>ROW()-6</f>
        <v>3</v>
      </c>
      <c r="C9" s="4" t="s">
        <v>43</v>
      </c>
      <c r="D9" s="1" t="s">
        <v>44</v>
      </c>
      <c r="E9" s="1"/>
      <c r="F9" s="1" t="s">
        <v>46</v>
      </c>
      <c r="G9" s="4" t="s">
        <v>42</v>
      </c>
      <c r="H9" s="25">
        <v>30</v>
      </c>
      <c r="I9" s="25">
        <v>0</v>
      </c>
      <c r="J9" s="25">
        <v>30</v>
      </c>
      <c r="K9" s="5">
        <v>21.99</v>
      </c>
      <c r="L9" s="5">
        <v>659.7</v>
      </c>
      <c r="M9" s="5">
        <f t="shared" si="0"/>
        <v>778.44600000000003</v>
      </c>
      <c r="N9" s="55"/>
    </row>
    <row r="10" spans="1:29" s="10" customFormat="1">
      <c r="B10" s="16"/>
      <c r="C10" s="18"/>
      <c r="D10" s="17"/>
      <c r="E10" s="17"/>
      <c r="F10" s="17"/>
      <c r="G10" s="18"/>
      <c r="H10" s="18"/>
      <c r="I10" s="18"/>
      <c r="J10" s="18"/>
      <c r="K10" s="21"/>
      <c r="L10" s="22">
        <f>SUM($L$7:$L$9)</f>
        <v>3622</v>
      </c>
      <c r="M10" s="5">
        <f>L10*1.18</f>
        <v>4273.96</v>
      </c>
      <c r="N10" s="2"/>
    </row>
    <row r="11" spans="1:29">
      <c r="A11" s="10"/>
      <c r="B11" s="15"/>
      <c r="C11" s="15"/>
      <c r="D11" s="2"/>
      <c r="E11" s="2"/>
      <c r="F11" s="2"/>
      <c r="G11" s="15"/>
      <c r="H11" s="15"/>
      <c r="I11" s="15"/>
      <c r="J11" s="15"/>
      <c r="K11" s="15"/>
      <c r="L11" s="15" t="s">
        <v>18</v>
      </c>
      <c r="M11" s="20">
        <v>651.96</v>
      </c>
      <c r="N11" s="2"/>
      <c r="O11" s="10"/>
      <c r="P11" s="10"/>
      <c r="Q11" s="10"/>
      <c r="R11" s="10"/>
      <c r="S11" s="10"/>
      <c r="T11" s="10"/>
      <c r="U11" s="10"/>
      <c r="V11" s="10"/>
      <c r="W11" s="10"/>
      <c r="X11" s="10"/>
      <c r="AC11" s="10"/>
    </row>
    <row r="12" spans="1:29">
      <c r="A12" s="10"/>
      <c r="B12" s="41" t="s">
        <v>49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10"/>
      <c r="P12" s="10"/>
      <c r="Q12" s="10"/>
      <c r="R12" s="10"/>
      <c r="S12" s="10"/>
      <c r="T12" s="10"/>
      <c r="U12" s="10"/>
      <c r="V12" s="10"/>
      <c r="W12" s="10"/>
      <c r="X12" s="10"/>
      <c r="AC12" s="10"/>
    </row>
    <row r="13" spans="1:29" ht="16.5" customHeight="1">
      <c r="B13" s="41" t="s">
        <v>3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29" s="10" customFormat="1">
      <c r="B14" s="42" t="s">
        <v>4</v>
      </c>
      <c r="C14" s="42"/>
      <c r="D14" s="42"/>
      <c r="E14" s="43" t="s">
        <v>50</v>
      </c>
      <c r="F14" s="44"/>
      <c r="G14" s="44"/>
      <c r="H14" s="44"/>
      <c r="I14" s="44"/>
      <c r="J14" s="44"/>
      <c r="K14" s="44"/>
      <c r="L14" s="44"/>
      <c r="M14" s="44"/>
      <c r="N14" s="45"/>
    </row>
    <row r="15" spans="1:29" s="10" customFormat="1" ht="32.1" customHeight="1">
      <c r="B15" s="42" t="s">
        <v>5</v>
      </c>
      <c r="C15" s="42"/>
      <c r="D15" s="42"/>
      <c r="E15" s="46" t="s">
        <v>51</v>
      </c>
      <c r="F15" s="47"/>
      <c r="G15" s="47"/>
      <c r="H15" s="47"/>
      <c r="I15" s="47"/>
      <c r="J15" s="47"/>
      <c r="K15" s="47"/>
      <c r="L15" s="47"/>
      <c r="M15" s="47"/>
      <c r="N15" s="48"/>
      <c r="O15" s="2"/>
      <c r="P15" s="2"/>
      <c r="Q15" s="2"/>
      <c r="R15" s="2"/>
      <c r="S15" s="2"/>
      <c r="T15" s="2"/>
    </row>
    <row r="16" spans="1:29" s="10" customFormat="1" ht="15" customHeight="1">
      <c r="B16" s="49" t="s">
        <v>52</v>
      </c>
      <c r="C16" s="50"/>
      <c r="D16" s="51"/>
      <c r="E16" s="52" t="s">
        <v>53</v>
      </c>
      <c r="F16" s="52"/>
      <c r="G16" s="52"/>
      <c r="H16" s="52"/>
      <c r="I16" s="52"/>
      <c r="J16" s="52"/>
      <c r="K16" s="52"/>
      <c r="L16" s="18"/>
      <c r="M16" s="31"/>
    </row>
    <row r="17" spans="1:29" s="10" customFormat="1" ht="15" customHeight="1">
      <c r="B17" s="32"/>
      <c r="C17" s="28"/>
      <c r="D17" s="33"/>
      <c r="E17" s="28" t="s">
        <v>54</v>
      </c>
      <c r="F17" s="28"/>
      <c r="G17" s="28"/>
      <c r="H17" s="28"/>
      <c r="I17" s="28"/>
      <c r="J17" s="28"/>
      <c r="K17" s="28"/>
      <c r="L17" s="15"/>
      <c r="M17" s="34"/>
    </row>
    <row r="18" spans="1:29" s="10" customFormat="1" ht="15" customHeight="1">
      <c r="B18" s="32"/>
      <c r="C18" s="28"/>
      <c r="D18" s="33"/>
      <c r="E18" s="28" t="s">
        <v>55</v>
      </c>
      <c r="F18" s="28"/>
      <c r="G18" s="28"/>
      <c r="H18" s="28"/>
      <c r="I18" s="28"/>
      <c r="J18" s="28"/>
      <c r="K18" s="28"/>
      <c r="L18" s="15"/>
      <c r="M18" s="34"/>
    </row>
    <row r="19" spans="1:29" s="10" customFormat="1" ht="15" customHeight="1">
      <c r="B19" s="32"/>
      <c r="C19" s="28"/>
      <c r="D19" s="33"/>
      <c r="E19" s="28" t="s">
        <v>56</v>
      </c>
      <c r="F19" s="28"/>
      <c r="G19" s="28"/>
      <c r="H19" s="28"/>
      <c r="I19" s="28"/>
      <c r="J19" s="28"/>
      <c r="K19" s="28"/>
      <c r="L19" s="15"/>
      <c r="M19" s="34"/>
    </row>
    <row r="20" spans="1:29" s="10" customFormat="1" ht="15" customHeight="1">
      <c r="B20" s="35"/>
      <c r="C20" s="36"/>
      <c r="D20" s="37"/>
      <c r="E20" s="36" t="s">
        <v>57</v>
      </c>
      <c r="F20" s="36"/>
      <c r="G20" s="36"/>
      <c r="H20" s="36"/>
      <c r="I20" s="36"/>
      <c r="J20" s="36"/>
      <c r="K20" s="36"/>
      <c r="L20" s="38"/>
      <c r="M20" s="39"/>
    </row>
    <row r="21" spans="1:29" s="10" customFormat="1">
      <c r="B21" s="42" t="s">
        <v>6</v>
      </c>
      <c r="C21" s="42"/>
      <c r="D21" s="42"/>
      <c r="E21" s="43" t="s">
        <v>58</v>
      </c>
      <c r="F21" s="44"/>
      <c r="G21" s="44"/>
      <c r="H21" s="44"/>
      <c r="I21" s="44"/>
      <c r="J21" s="44"/>
      <c r="K21" s="44"/>
      <c r="L21" s="44"/>
      <c r="M21" s="44"/>
      <c r="N21" s="45"/>
    </row>
    <row r="22" spans="1:29" s="10" customFormat="1">
      <c r="B22" s="42" t="s">
        <v>7</v>
      </c>
      <c r="C22" s="42"/>
      <c r="D22" s="42"/>
      <c r="E22" s="43" t="s">
        <v>59</v>
      </c>
      <c r="F22" s="44"/>
      <c r="G22" s="44"/>
      <c r="H22" s="44"/>
      <c r="I22" s="44"/>
      <c r="J22" s="44"/>
      <c r="K22" s="44"/>
      <c r="L22" s="44"/>
      <c r="M22" s="44"/>
      <c r="N22" s="45"/>
    </row>
    <row r="23" spans="1:29">
      <c r="A23" s="10"/>
      <c r="B23" s="27"/>
      <c r="C23" s="27"/>
      <c r="D23" s="27"/>
      <c r="E23" s="27"/>
      <c r="F23" s="28"/>
      <c r="G23" s="28"/>
      <c r="H23" s="28"/>
      <c r="I23" s="28"/>
      <c r="J23" s="28"/>
      <c r="K23" s="28"/>
      <c r="L23" s="28"/>
      <c r="M23" s="28"/>
      <c r="N23" s="28"/>
      <c r="O23" s="10"/>
    </row>
    <row r="24" spans="1:29">
      <c r="A24" s="10"/>
      <c r="B24" s="10"/>
      <c r="D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29">
      <c r="B25" t="s">
        <v>9</v>
      </c>
      <c r="P25" s="10"/>
      <c r="Q25" s="10"/>
      <c r="R25" s="10"/>
      <c r="S25" s="10"/>
      <c r="T25" s="10"/>
      <c r="U25" s="10"/>
      <c r="V25" s="10"/>
      <c r="W25" s="10"/>
      <c r="X25" s="10"/>
      <c r="AC25" s="10"/>
    </row>
    <row r="26" spans="1:29">
      <c r="D26" s="3" t="str">
        <f>Query2_USERN</f>
        <v>Аминов Руслан Памирович</v>
      </c>
      <c r="E26" s="3"/>
    </row>
    <row r="27" spans="1:29">
      <c r="B27" t="s">
        <v>10</v>
      </c>
      <c r="D27" s="3" t="str">
        <f>Query2_USERT</f>
        <v>(347)221-57-47</v>
      </c>
      <c r="E27" s="3"/>
    </row>
    <row r="28" spans="1:29">
      <c r="B28" t="s">
        <v>60</v>
      </c>
      <c r="D28" s="3" t="str">
        <f>Query2_USERE</f>
        <v/>
      </c>
      <c r="E28" s="3"/>
    </row>
  </sheetData>
  <mergeCells count="25">
    <mergeCell ref="N7:N9"/>
    <mergeCell ref="B2:N2"/>
    <mergeCell ref="B4:B5"/>
    <mergeCell ref="D4:D5"/>
    <mergeCell ref="M4:M5"/>
    <mergeCell ref="N4:N5"/>
    <mergeCell ref="F4:F5"/>
    <mergeCell ref="G4:G5"/>
    <mergeCell ref="H4:J4"/>
    <mergeCell ref="L4:L5"/>
    <mergeCell ref="K4:K5"/>
    <mergeCell ref="C4:C5"/>
    <mergeCell ref="E4:E5"/>
    <mergeCell ref="B12:N12"/>
    <mergeCell ref="B14:D14"/>
    <mergeCell ref="E14:N14"/>
    <mergeCell ref="B13:N13"/>
    <mergeCell ref="B22:D22"/>
    <mergeCell ref="E22:N22"/>
    <mergeCell ref="B15:D15"/>
    <mergeCell ref="E15:N15"/>
    <mergeCell ref="B16:D16"/>
    <mergeCell ref="E16:K16"/>
    <mergeCell ref="B21:D21"/>
    <mergeCell ref="E21:N21"/>
  </mergeCells>
  <pageMargins left="0.25" right="0.25" top="0.3" bottom="0.2" header="0.3" footer="0.3"/>
  <pageSetup paperSize="9" scale="58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9" t="s">
        <v>23</v>
      </c>
      <c r="B5" t="e">
        <f>XLR_ERRNAME</f>
        <v>#NAME?</v>
      </c>
    </row>
    <row r="6" spans="1:19">
      <c r="A6" t="s">
        <v>24</v>
      </c>
      <c r="B6">
        <v>4624</v>
      </c>
      <c r="C6" s="30" t="s">
        <v>25</v>
      </c>
      <c r="D6">
        <v>2592</v>
      </c>
      <c r="E6" s="30" t="s">
        <v>26</v>
      </c>
      <c r="F6" s="30" t="s">
        <v>27</v>
      </c>
      <c r="G6" s="30" t="s">
        <v>28</v>
      </c>
      <c r="H6" s="30" t="s">
        <v>28</v>
      </c>
      <c r="I6" s="30" t="s">
        <v>29</v>
      </c>
      <c r="J6" s="30" t="s">
        <v>26</v>
      </c>
      <c r="K6" s="30" t="s">
        <v>30</v>
      </c>
      <c r="L6" s="30" t="s">
        <v>31</v>
      </c>
      <c r="M6" s="30" t="s">
        <v>32</v>
      </c>
      <c r="N6" s="30" t="s">
        <v>28</v>
      </c>
      <c r="O6">
        <v>1514</v>
      </c>
      <c r="P6" s="30" t="s">
        <v>33</v>
      </c>
      <c r="Q6">
        <v>1</v>
      </c>
      <c r="R6" s="30" t="s">
        <v>34</v>
      </c>
      <c r="S6" s="30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Аминов Руслан Памирович</dc:creator>
  <cp:lastModifiedBy>e.farrahova</cp:lastModifiedBy>
  <cp:lastPrinted>2014-04-07T04:10:45Z</cp:lastPrinted>
  <dcterms:created xsi:type="dcterms:W3CDTF">2013-12-19T08:11:42Z</dcterms:created>
  <dcterms:modified xsi:type="dcterms:W3CDTF">2014-04-10T05:57:01Z</dcterms:modified>
</cp:coreProperties>
</file>